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6515" windowHeight="7755"/>
  </bookViews>
  <sheets>
    <sheet name="Hoja1" sheetId="1" r:id="rId1"/>
    <sheet name="Hoja2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Hoja1!$A$1:$O$37</definedName>
  </definedNames>
  <calcPr calcId="145621"/>
</workbook>
</file>

<file path=xl/calcChain.xml><?xml version="1.0" encoding="utf-8"?>
<calcChain xmlns="http://schemas.openxmlformats.org/spreadsheetml/2006/main">
  <c r="N9" i="1" l="1"/>
  <c r="M28" i="1"/>
  <c r="N28" i="1" l="1"/>
  <c r="N27" i="1"/>
  <c r="N7" i="1" l="1"/>
  <c r="N21" i="1"/>
  <c r="N20" i="1"/>
  <c r="N6" i="1"/>
  <c r="N17" i="1" l="1"/>
  <c r="N16" i="1"/>
  <c r="N13" i="1"/>
  <c r="N5" i="1"/>
  <c r="N12" i="1"/>
  <c r="N4" i="1"/>
  <c r="L5" i="1"/>
  <c r="L12" i="1"/>
  <c r="L13" i="1"/>
  <c r="M21" i="1"/>
  <c r="M20" i="1"/>
  <c r="M17" i="1"/>
  <c r="M16" i="1"/>
  <c r="M13" i="1"/>
  <c r="M12" i="1"/>
  <c r="M9" i="1"/>
  <c r="M7" i="1"/>
  <c r="M6" i="1"/>
  <c r="M5" i="1"/>
  <c r="L21" i="1"/>
  <c r="L20" i="1"/>
  <c r="L17" i="1"/>
  <c r="L16" i="1"/>
  <c r="L7" i="1"/>
  <c r="L6" i="1"/>
  <c r="J5" i="1"/>
  <c r="K13" i="1"/>
  <c r="K35" i="1"/>
  <c r="K33" i="1"/>
  <c r="K31" i="1"/>
  <c r="J35" i="1"/>
  <c r="J33" i="1"/>
  <c r="J31" i="1"/>
  <c r="I35" i="1"/>
  <c r="I33" i="1"/>
  <c r="I31" i="1"/>
  <c r="K6" i="1"/>
  <c r="K7" i="1"/>
  <c r="K9" i="1"/>
  <c r="H26" i="1"/>
  <c r="H27" i="1"/>
  <c r="I27" i="1"/>
  <c r="K27" i="1"/>
  <c r="K26" i="1"/>
  <c r="J27" i="1"/>
  <c r="J26" i="1"/>
  <c r="I26" i="1"/>
  <c r="K17" i="1"/>
  <c r="K16" i="1"/>
  <c r="K21" i="1"/>
  <c r="K20" i="1"/>
  <c r="J21" i="1"/>
  <c r="J20" i="1"/>
  <c r="I21" i="1"/>
  <c r="I20" i="1"/>
  <c r="J17" i="1"/>
  <c r="J16" i="1"/>
  <c r="I17" i="1"/>
  <c r="I16" i="1"/>
  <c r="J9" i="1"/>
  <c r="J7" i="1"/>
  <c r="J6" i="1"/>
  <c r="L4" i="1" l="1"/>
  <c r="K5" i="1"/>
  <c r="M4" i="1"/>
  <c r="K12" i="1"/>
  <c r="J12" i="1"/>
  <c r="J13" i="1"/>
  <c r="K4" i="1"/>
  <c r="G35" i="1"/>
  <c r="G33" i="1"/>
  <c r="G31" i="1"/>
  <c r="G28" i="1"/>
  <c r="G27" i="1"/>
  <c r="G26" i="1"/>
  <c r="G21" i="1"/>
  <c r="G20" i="1"/>
  <c r="G17" i="1"/>
  <c r="G16" i="1"/>
  <c r="G12" i="1"/>
  <c r="G9" i="1"/>
  <c r="G6" i="1"/>
  <c r="G13" i="1" l="1"/>
  <c r="J4" i="1"/>
  <c r="G4" i="1"/>
  <c r="E5" i="1"/>
  <c r="D5" i="1"/>
  <c r="D4" i="1"/>
  <c r="E4" i="1"/>
  <c r="E12" i="1"/>
  <c r="G5" i="1" l="1"/>
  <c r="E13" i="1"/>
  <c r="F8" i="1"/>
  <c r="N35" i="1"/>
  <c r="N33" i="1"/>
  <c r="N31" i="1"/>
  <c r="N26" i="1"/>
  <c r="M35" i="1"/>
  <c r="M33" i="1"/>
  <c r="M31" i="1"/>
  <c r="M27" i="1"/>
  <c r="M26" i="1"/>
  <c r="L35" i="1"/>
  <c r="L33" i="1"/>
  <c r="L31" i="1"/>
  <c r="L28" i="1"/>
  <c r="L27" i="1"/>
  <c r="L26" i="1"/>
  <c r="K28" i="1"/>
  <c r="J28" i="1"/>
  <c r="I28" i="1"/>
  <c r="H35" i="1"/>
  <c r="H33" i="1"/>
  <c r="H31" i="1"/>
  <c r="H28" i="1"/>
  <c r="E7" i="1"/>
  <c r="E6" i="1"/>
  <c r="F35" i="1"/>
  <c r="F33" i="1"/>
  <c r="F31" i="1"/>
  <c r="F28" i="1"/>
  <c r="F27" i="1"/>
  <c r="F26" i="1"/>
  <c r="E35" i="1"/>
  <c r="E33" i="1"/>
  <c r="E31" i="1"/>
  <c r="C9" i="1"/>
  <c r="E9" i="1"/>
  <c r="E8" i="1" l="1"/>
  <c r="O8" i="1" s="1"/>
  <c r="E26" i="1" l="1"/>
  <c r="E28" i="1"/>
  <c r="D35" i="1" l="1"/>
  <c r="D33" i="1"/>
  <c r="C31" i="1"/>
  <c r="D31" i="1"/>
  <c r="D28" i="1"/>
  <c r="D27" i="1"/>
  <c r="D26" i="1"/>
  <c r="C35" i="1"/>
  <c r="C33" i="1"/>
  <c r="C28" i="1"/>
  <c r="C27" i="1"/>
  <c r="C26" i="1"/>
  <c r="L9" i="1"/>
  <c r="I9" i="1"/>
  <c r="H21" i="1"/>
  <c r="H20" i="1"/>
  <c r="H17" i="1"/>
  <c r="H16" i="1"/>
  <c r="H9" i="1"/>
  <c r="F21" i="1" l="1"/>
  <c r="F20" i="1"/>
  <c r="F17" i="1"/>
  <c r="F16" i="1"/>
  <c r="F9" i="1"/>
  <c r="C20" i="1"/>
  <c r="C21" i="1"/>
  <c r="C17" i="1" l="1"/>
  <c r="C16" i="1"/>
  <c r="C29" i="1" l="1"/>
  <c r="D29" i="1"/>
  <c r="F29" i="1"/>
  <c r="G29" i="1"/>
  <c r="H29" i="1"/>
  <c r="I29" i="1"/>
  <c r="J29" i="1"/>
  <c r="K29" i="1"/>
  <c r="L29" i="1"/>
  <c r="M29" i="1"/>
  <c r="N29" i="1"/>
  <c r="C22" i="1"/>
  <c r="F22" i="1"/>
  <c r="G22" i="1"/>
  <c r="H22" i="1"/>
  <c r="I22" i="1"/>
  <c r="J22" i="1"/>
  <c r="K22" i="1"/>
  <c r="L22" i="1"/>
  <c r="M22" i="1"/>
  <c r="N22" i="1"/>
  <c r="C18" i="1"/>
  <c r="F18" i="1"/>
  <c r="G18" i="1"/>
  <c r="H18" i="1"/>
  <c r="I18" i="1"/>
  <c r="J18" i="1"/>
  <c r="K18" i="1"/>
  <c r="L18" i="1"/>
  <c r="M18" i="1"/>
  <c r="N18" i="1"/>
  <c r="O28" i="1"/>
  <c r="O26" i="1"/>
  <c r="O35" i="1"/>
  <c r="O33" i="1"/>
  <c r="O31" i="1"/>
  <c r="I7" i="1" l="1"/>
  <c r="I6" i="1"/>
  <c r="H7" i="1"/>
  <c r="H6" i="1"/>
  <c r="G7" i="1"/>
  <c r="F7" i="1"/>
  <c r="C7" i="1"/>
  <c r="C6" i="1"/>
  <c r="C5" i="1"/>
  <c r="F12" i="1"/>
  <c r="F13" i="1"/>
  <c r="F5" i="1"/>
  <c r="H5" i="1"/>
  <c r="H13" i="1"/>
  <c r="F4" i="1"/>
  <c r="L14" i="1" l="1"/>
  <c r="N14" i="1"/>
  <c r="F14" i="1"/>
  <c r="N10" i="1"/>
  <c r="N37" i="1" s="1"/>
  <c r="L10" i="1"/>
  <c r="L37" i="1" s="1"/>
  <c r="J14" i="1"/>
  <c r="G14" i="1"/>
  <c r="F6" i="1"/>
  <c r="F10" i="1" s="1"/>
  <c r="F37" i="1" s="1"/>
  <c r="C4" i="1"/>
  <c r="G10" i="1" l="1"/>
  <c r="G37" i="1" s="1"/>
  <c r="M14" i="1"/>
  <c r="I13" i="1"/>
  <c r="I12" i="1"/>
  <c r="I5" i="1"/>
  <c r="H12" i="1"/>
  <c r="H14" i="1" s="1"/>
  <c r="I14" i="1" l="1"/>
  <c r="M10" i="1"/>
  <c r="M37" i="1" s="1"/>
  <c r="K14" i="1"/>
  <c r="J10" i="1"/>
  <c r="J37" i="1" s="1"/>
  <c r="I4" i="1"/>
  <c r="I10" i="1" s="1"/>
  <c r="I37" i="1" s="1"/>
  <c r="H4" i="1"/>
  <c r="H10" i="1" s="1"/>
  <c r="H37" i="1" s="1"/>
  <c r="K10" i="1" l="1"/>
  <c r="K37" i="1" s="1"/>
  <c r="D17" i="1"/>
  <c r="D16" i="1"/>
  <c r="D7" i="1"/>
  <c r="O7" i="1" s="1"/>
  <c r="D6" i="1"/>
  <c r="D20" i="1" l="1"/>
  <c r="D21" i="1"/>
  <c r="D18" i="1"/>
  <c r="D22" i="1" l="1"/>
  <c r="E17" i="1" l="1"/>
  <c r="O17" i="1" s="1"/>
  <c r="E21" i="1"/>
  <c r="O21" i="1" s="1"/>
  <c r="E16" i="1"/>
  <c r="D9" i="1"/>
  <c r="D10" i="1" s="1"/>
  <c r="D37" i="1" s="1"/>
  <c r="O6" i="1"/>
  <c r="O9" i="1" l="1"/>
  <c r="C10" i="1"/>
  <c r="C37" i="1" s="1"/>
  <c r="E20" i="1"/>
  <c r="E22" i="1" s="1"/>
  <c r="E18" i="1"/>
  <c r="O16" i="1"/>
  <c r="O18" i="1" s="1"/>
  <c r="O20" i="1" l="1"/>
  <c r="O22" i="1" s="1"/>
  <c r="E27" i="1"/>
  <c r="E29" i="1" l="1"/>
  <c r="O27" i="1"/>
  <c r="O29" i="1" s="1"/>
  <c r="E14" i="1" l="1"/>
  <c r="C12" i="1"/>
  <c r="D13" i="1"/>
  <c r="O5" i="1" l="1"/>
  <c r="C13" i="1"/>
  <c r="O13" i="1" s="1"/>
  <c r="O4" i="1" l="1"/>
  <c r="O10" i="1" s="1"/>
  <c r="O37" i="1" s="1"/>
  <c r="E10" i="1"/>
  <c r="E37" i="1" s="1"/>
  <c r="C14" i="1"/>
  <c r="D12" i="1"/>
  <c r="D14" i="1" l="1"/>
  <c r="O12" i="1"/>
  <c r="O14" i="1" s="1"/>
</calcChain>
</file>

<file path=xl/sharedStrings.xml><?xml version="1.0" encoding="utf-8"?>
<sst xmlns="http://schemas.openxmlformats.org/spreadsheetml/2006/main" count="61" uniqueCount="28">
  <si>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</si>
  <si>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</si>
  <si>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</si>
  <si>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</si>
  <si>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</si>
  <si>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</si>
  <si>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</si>
  <si>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</si>
  <si>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</si>
  <si>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</si>
  <si>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</si>
  <si>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</si>
  <si>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</si>
  <si>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DIESEL</t>
  </si>
  <si>
    <t>ELECTRICO</t>
  </si>
  <si>
    <t>SUBROGADO</t>
  </si>
  <si>
    <t>OTROS INGRESOS</t>
  </si>
  <si>
    <t>PUBLICIDAD</t>
  </si>
  <si>
    <t>UNIDADES</t>
  </si>
  <si>
    <t>INGRESOS</t>
  </si>
  <si>
    <t>GUADALAJARA</t>
  </si>
  <si>
    <t>VALLARTA</t>
  </si>
  <si>
    <t>USUARIOS</t>
  </si>
  <si>
    <t>OPERADORES</t>
  </si>
  <si>
    <t>OTROS  INGRESOS</t>
  </si>
  <si>
    <t>INFORME ANUAL 2014</t>
  </si>
  <si>
    <t>GRAN TOTAL (INGRESOS GDL-VTA)</t>
  </si>
  <si>
    <t>SOBR. TRASV. $3.50 Y $3.00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</si>
</sst>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8"/>
      <color rgb="FFC00000"/>
      <name val="Calibri"/>
      <family val="2"/>
      <scheme val="minor"/>
    </font>
    <font>
      <b/>
      <i/>
      <sz val="18"/>
      <color rgb="FF00B050"/>
      <name val="Calibri"/>
      <family val="2"/>
      <scheme val="minor"/>
    </font>
    <font>
      <b/>
      <i/>
      <sz val="20"/>
      <color theme="1" tint="0.499984740745262"/>
      <name val="Calibri"/>
      <family val="2"/>
      <scheme val="minor"/>
    </font>
    <font>
      <b/>
      <sz val="20"/>
      <color rgb="FFFFFF00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rgb="FFEA6F6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Dot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Alignment="1">
      <alignment horizontal="right" vertical="center"/>
    </xf>
    <xf numFmtId="0" fontId="5" fillId="0" borderId="0" xfId="0" applyFont="1"/>
    <xf numFmtId="0" fontId="3" fillId="0" borderId="0" xfId="0" applyFont="1" applyBorder="1" applyAlignment="1">
      <alignment horizontal="center" vertical="center" textRotation="90"/>
    </xf>
    <xf numFmtId="164" fontId="0" fillId="0" borderId="0" xfId="2" applyNumberFormat="1" applyFont="1"/>
    <xf numFmtId="164" fontId="3" fillId="0" borderId="0" xfId="2" applyNumberFormat="1" applyFont="1"/>
    <xf numFmtId="0" fontId="3" fillId="0" borderId="0" xfId="0" applyFont="1" applyBorder="1" applyAlignment="1">
      <alignment vertical="center" textRotation="90"/>
    </xf>
    <xf numFmtId="0" fontId="7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/>
    <xf numFmtId="164" fontId="3" fillId="0" borderId="9" xfId="2" applyNumberFormat="1" applyFont="1" applyBorder="1"/>
    <xf numFmtId="164" fontId="3" fillId="0" borderId="10" xfId="2" applyNumberFormat="1" applyFont="1" applyBorder="1"/>
    <xf numFmtId="44" fontId="3" fillId="0" borderId="9" xfId="1" applyFont="1" applyBorder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/>
    <xf numFmtId="0" fontId="0" fillId="0" borderId="20" xfId="0" applyBorder="1"/>
    <xf numFmtId="0" fontId="0" fillId="0" borderId="20" xfId="0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164" fontId="0" fillId="0" borderId="28" xfId="2" applyNumberFormat="1" applyFont="1" applyBorder="1" applyAlignment="1">
      <alignment vertical="center"/>
    </xf>
    <xf numFmtId="164" fontId="0" fillId="0" borderId="7" xfId="2" applyNumberFormat="1" applyFont="1" applyBorder="1" applyAlignment="1">
      <alignment vertical="center"/>
    </xf>
    <xf numFmtId="164" fontId="0" fillId="0" borderId="11" xfId="2" applyNumberFormat="1" applyFont="1" applyBorder="1" applyAlignment="1">
      <alignment vertical="center"/>
    </xf>
    <xf numFmtId="164" fontId="3" fillId="0" borderId="4" xfId="2" applyNumberFormat="1" applyFont="1" applyBorder="1" applyAlignment="1">
      <alignment vertical="center"/>
    </xf>
    <xf numFmtId="44" fontId="0" fillId="0" borderId="24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44" fontId="0" fillId="0" borderId="13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14" xfId="1" applyFont="1" applyBorder="1" applyAlignment="1">
      <alignment vertical="center"/>
    </xf>
    <xf numFmtId="44" fontId="0" fillId="0" borderId="25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164" fontId="0" fillId="0" borderId="24" xfId="2" applyNumberFormat="1" applyFont="1" applyBorder="1" applyAlignment="1">
      <alignment vertical="center"/>
    </xf>
    <xf numFmtId="164" fontId="0" fillId="0" borderId="5" xfId="2" applyNumberFormat="1" applyFont="1" applyBorder="1" applyAlignment="1">
      <alignment vertical="center"/>
    </xf>
    <xf numFmtId="164" fontId="0" fillId="0" borderId="13" xfId="2" applyNumberFormat="1" applyFont="1" applyBorder="1" applyAlignment="1">
      <alignment vertical="center"/>
    </xf>
    <xf numFmtId="164" fontId="3" fillId="0" borderId="17" xfId="2" applyNumberFormat="1" applyFont="1" applyBorder="1" applyAlignment="1">
      <alignment vertical="center"/>
    </xf>
    <xf numFmtId="164" fontId="0" fillId="0" borderId="25" xfId="2" applyNumberFormat="1" applyFont="1" applyBorder="1" applyAlignment="1">
      <alignment vertical="center"/>
    </xf>
    <xf numFmtId="164" fontId="0" fillId="0" borderId="6" xfId="2" applyNumberFormat="1" applyFont="1" applyBorder="1" applyAlignment="1">
      <alignment vertical="center"/>
    </xf>
    <xf numFmtId="164" fontId="0" fillId="0" borderId="15" xfId="2" applyNumberFormat="1" applyFont="1" applyBorder="1" applyAlignment="1">
      <alignment vertical="center"/>
    </xf>
    <xf numFmtId="164" fontId="3" fillId="0" borderId="19" xfId="2" applyNumberFormat="1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right"/>
    </xf>
    <xf numFmtId="0" fontId="9" fillId="6" borderId="8" xfId="0" applyFont="1" applyFill="1" applyBorder="1" applyAlignment="1">
      <alignment horizontal="right"/>
    </xf>
    <xf numFmtId="0" fontId="15" fillId="4" borderId="1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right" vertical="center"/>
    </xf>
    <xf numFmtId="0" fontId="8" fillId="7" borderId="26" xfId="0" applyFont="1" applyFill="1" applyBorder="1" applyAlignment="1">
      <alignment horizontal="right" vertical="center"/>
    </xf>
    <xf numFmtId="0" fontId="8" fillId="8" borderId="17" xfId="0" applyFont="1" applyFill="1" applyBorder="1" applyAlignment="1">
      <alignment horizontal="right" vertical="center"/>
    </xf>
    <xf numFmtId="0" fontId="8" fillId="8" borderId="26" xfId="0" applyFont="1" applyFill="1" applyBorder="1" applyAlignment="1">
      <alignment horizontal="right" vertical="center"/>
    </xf>
    <xf numFmtId="0" fontId="8" fillId="8" borderId="18" xfId="0" applyFont="1" applyFill="1" applyBorder="1" applyAlignment="1">
      <alignment horizontal="right" vertical="center"/>
    </xf>
    <xf numFmtId="0" fontId="3" fillId="8" borderId="18" xfId="0" applyFont="1" applyFill="1" applyBorder="1" applyAlignment="1">
      <alignment horizontal="right" vertical="center"/>
    </xf>
    <xf numFmtId="0" fontId="8" fillId="8" borderId="19" xfId="0" applyFont="1" applyFill="1" applyBorder="1" applyAlignment="1">
      <alignment horizontal="right" vertical="center"/>
    </xf>
    <xf numFmtId="0" fontId="8" fillId="9" borderId="17" xfId="0" applyFont="1" applyFill="1" applyBorder="1" applyAlignment="1">
      <alignment horizontal="right" vertical="center"/>
    </xf>
    <xf numFmtId="0" fontId="8" fillId="9" borderId="18" xfId="0" applyFont="1" applyFill="1" applyBorder="1" applyAlignment="1">
      <alignment horizontal="right" vertical="center"/>
    </xf>
    <xf numFmtId="0" fontId="3" fillId="9" borderId="19" xfId="0" applyFont="1" applyFill="1" applyBorder="1" applyAlignment="1">
      <alignment horizontal="right" vertical="center"/>
    </xf>
    <xf numFmtId="0" fontId="8" fillId="9" borderId="4" xfId="0" applyFont="1" applyFill="1" applyBorder="1" applyAlignment="1">
      <alignment horizontal="right" vertical="center"/>
    </xf>
    <xf numFmtId="44" fontId="0" fillId="0" borderId="2" xfId="1" applyFont="1" applyBorder="1" applyAlignment="1">
      <alignment vertical="center"/>
    </xf>
    <xf numFmtId="44" fontId="0" fillId="8" borderId="2" xfId="1" applyFont="1" applyFill="1" applyBorder="1" applyAlignment="1">
      <alignment vertical="center"/>
    </xf>
    <xf numFmtId="44" fontId="0" fillId="8" borderId="12" xfId="1" applyFont="1" applyFill="1" applyBorder="1" applyAlignment="1">
      <alignment vertical="center"/>
    </xf>
    <xf numFmtId="0" fontId="16" fillId="8" borderId="31" xfId="0" applyFont="1" applyFill="1" applyBorder="1" applyAlignment="1">
      <alignment horizontal="right" vertical="center" wrapText="1"/>
    </xf>
    <xf numFmtId="44" fontId="0" fillId="8" borderId="32" xfId="1" applyFont="1" applyFill="1" applyBorder="1" applyAlignment="1">
      <alignment vertical="center"/>
    </xf>
    <xf numFmtId="44" fontId="9" fillId="0" borderId="17" xfId="1" applyFont="1" applyBorder="1" applyAlignment="1">
      <alignment vertical="center"/>
    </xf>
    <xf numFmtId="44" fontId="9" fillId="0" borderId="18" xfId="1" applyFont="1" applyBorder="1" applyAlignment="1">
      <alignment vertical="center"/>
    </xf>
    <xf numFmtId="44" fontId="9" fillId="0" borderId="19" xfId="1" applyFont="1" applyBorder="1" applyAlignment="1">
      <alignment vertical="center"/>
    </xf>
    <xf numFmtId="44" fontId="9" fillId="2" borderId="4" xfId="0" applyNumberFormat="1" applyFont="1" applyFill="1" applyBorder="1"/>
    <xf numFmtId="44" fontId="3" fillId="0" borderId="33" xfId="0" applyNumberFormat="1" applyFont="1" applyBorder="1"/>
    <xf numFmtId="44" fontId="3" fillId="0" borderId="7" xfId="0" applyNumberFormat="1" applyFont="1" applyBorder="1"/>
    <xf numFmtId="44" fontId="3" fillId="0" borderId="34" xfId="0" applyNumberFormat="1" applyFont="1" applyBorder="1"/>
    <xf numFmtId="44" fontId="3" fillId="0" borderId="35" xfId="1" applyFont="1" applyBorder="1"/>
    <xf numFmtId="44" fontId="9" fillId="11" borderId="4" xfId="1" applyFont="1" applyFill="1" applyBorder="1"/>
    <xf numFmtId="44" fontId="9" fillId="10" borderId="4" xfId="1" applyFont="1" applyFill="1" applyBorder="1"/>
    <xf numFmtId="0" fontId="3" fillId="2" borderId="27" xfId="0" applyFont="1" applyFill="1" applyBorder="1" applyAlignment="1">
      <alignment horizontal="right"/>
    </xf>
    <xf numFmtId="0" fontId="3" fillId="2" borderId="29" xfId="0" applyFont="1" applyFill="1" applyBorder="1" applyAlignment="1">
      <alignment horizontal="right"/>
    </xf>
    <xf numFmtId="0" fontId="8" fillId="0" borderId="21" xfId="0" applyFont="1" applyBorder="1" applyAlignment="1">
      <alignment horizontal="center" vertical="center" textRotation="90"/>
    </xf>
    <xf numFmtId="0" fontId="8" fillId="0" borderId="22" xfId="0" applyFont="1" applyBorder="1" applyAlignment="1">
      <alignment horizontal="center" vertical="center" textRotation="90"/>
    </xf>
    <xf numFmtId="0" fontId="8" fillId="0" borderId="23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textRotation="90"/>
    </xf>
    <xf numFmtId="0" fontId="10" fillId="0" borderId="30" xfId="0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textRotation="90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A6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pPr>
              <a:solidFill>
                <a:srgbClr val="C00000"/>
              </a:solidFill>
            </c:spPr>
          </c:marker>
          <c:cat>
            <c:strRef>
              <c:f>Hoja1!$C$3:$O$3</c:f>
              <c:strCache>
                <c:ptCount val="1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Hoja1!$C$10:$O$10</c:f>
              <c:numCache>
                <c:formatCode>_("$"* #,##0.00_);_("$"* \(#,##0.00\);_("$"* "-"??_);_(@_)</c:formatCode>
                <c:ptCount val="13"/>
                <c:pt idx="0">
                  <c:v>10199879.489999998</c:v>
                </c:pt>
                <c:pt idx="1">
                  <c:v>9816926.2899999991</c:v>
                </c:pt>
                <c:pt idx="2">
                  <c:v>10034405.6</c:v>
                </c:pt>
                <c:pt idx="3">
                  <c:v>8216446.9199999999</c:v>
                </c:pt>
                <c:pt idx="4">
                  <c:v>8633714.5300000012</c:v>
                </c:pt>
                <c:pt idx="5">
                  <c:v>9081841.8499999996</c:v>
                </c:pt>
                <c:pt idx="6">
                  <c:v>10782794.18</c:v>
                </c:pt>
                <c:pt idx="7">
                  <c:v>9893149.5700000003</c:v>
                </c:pt>
                <c:pt idx="8">
                  <c:v>9617727.8000000007</c:v>
                </c:pt>
                <c:pt idx="9">
                  <c:v>11091575.84</c:v>
                </c:pt>
                <c:pt idx="10">
                  <c:v>11356864.210000001</c:v>
                </c:pt>
                <c:pt idx="11">
                  <c:v>13159002.35</c:v>
                </c:pt>
                <c:pt idx="12">
                  <c:v>121884328.63</c:v>
                </c:pt>
              </c:numCache>
            </c:numRef>
          </c:val>
          <c:smooth val="1"/>
        </c:ser>
        <c:ser>
          <c:idx val="1"/>
          <c:order val="1"/>
          <c:marker>
            <c:spPr>
              <a:solidFill>
                <a:srgbClr val="00B050"/>
              </a:solidFill>
            </c:spPr>
          </c:marker>
          <c:cat>
            <c:strRef>
              <c:f>Hoja1!$C$3:$O$3</c:f>
              <c:strCache>
                <c:ptCount val="1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Hoja1!$C$29:$O$29</c:f>
              <c:numCache>
                <c:formatCode>_("$"* #,##0.00_);_("$"* \(#,##0.00\);_("$"* "-"??_);_(@_)</c:formatCode>
                <c:ptCount val="13"/>
                <c:pt idx="0">
                  <c:v>742534.75</c:v>
                </c:pt>
                <c:pt idx="1">
                  <c:v>692167.8</c:v>
                </c:pt>
                <c:pt idx="2">
                  <c:v>669708.75</c:v>
                </c:pt>
                <c:pt idx="3">
                  <c:v>642476.75</c:v>
                </c:pt>
                <c:pt idx="4">
                  <c:v>595428.75</c:v>
                </c:pt>
                <c:pt idx="5">
                  <c:v>658033</c:v>
                </c:pt>
                <c:pt idx="6">
                  <c:v>775018.75</c:v>
                </c:pt>
                <c:pt idx="7">
                  <c:v>567434.75</c:v>
                </c:pt>
                <c:pt idx="8">
                  <c:v>509846.25</c:v>
                </c:pt>
                <c:pt idx="9">
                  <c:v>484332.5</c:v>
                </c:pt>
                <c:pt idx="10">
                  <c:v>473056.25</c:v>
                </c:pt>
                <c:pt idx="11">
                  <c:v>392817.5</c:v>
                </c:pt>
                <c:pt idx="12">
                  <c:v>7202855.7999999998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57632"/>
        <c:axId val="68511424"/>
      </c:lineChart>
      <c:catAx>
        <c:axId val="84357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68511424"/>
        <c:crosses val="autoZero"/>
        <c:auto val="1"/>
        <c:lblAlgn val="ctr"/>
        <c:lblOffset val="100"/>
        <c:noMultiLvlLbl val="0"/>
      </c:catAx>
      <c:valAx>
        <c:axId val="68511424"/>
        <c:scaling>
          <c:logBase val="10"/>
          <c:orientation val="minMax"/>
          <c:max val="130000000"/>
          <c:min val="100000"/>
        </c:scaling>
        <c:delete val="0"/>
        <c:axPos val="l"/>
        <c:majorGridlines/>
        <c:title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84357632"/>
        <c:crosses val="autoZero"/>
        <c:crossBetween val="between"/>
        <c:majorUnit val="10"/>
        <c:minorUnit val="1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20093</xdr:rowOff>
    </xdr:from>
    <xdr:to>
      <xdr:col>2</xdr:col>
      <xdr:colOff>238125</xdr:colOff>
      <xdr:row>1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093"/>
          <a:ext cx="2076450" cy="313282"/>
        </a:xfrm>
        <a:prstGeom prst="rect">
          <a:avLst/>
        </a:prstGeom>
      </xdr:spPr>
    </xdr:pic>
    <xdr:clientData/>
  </xdr:twoCellAnchor>
  <xdr:twoCellAnchor>
    <xdr:from>
      <xdr:col>1</xdr:col>
      <xdr:colOff>755196</xdr:colOff>
      <xdr:row>38</xdr:row>
      <xdr:rowOff>104774</xdr:rowOff>
    </xdr:from>
    <xdr:to>
      <xdr:col>14</xdr:col>
      <xdr:colOff>1360714</xdr:colOff>
      <xdr:row>60</xdr:row>
      <xdr:rowOff>48597</xdr:rowOff>
    </xdr:to>
    <xdr:graphicFrame macro="">
      <xdr:nvGraphicFramePr>
        <xdr:cNvPr id="4" name="3 Gráfico" title="INFORME ANUAL 20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87475</xdr:colOff>
      <xdr:row>0</xdr:row>
      <xdr:rowOff>77754</xdr:rowOff>
    </xdr:from>
    <xdr:to>
      <xdr:col>14</xdr:col>
      <xdr:colOff>724858</xdr:colOff>
      <xdr:row>0</xdr:row>
      <xdr:rowOff>315879</xdr:rowOff>
    </xdr:to>
    <xdr:pic>
      <xdr:nvPicPr>
        <xdr:cNvPr id="5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89210" y="77754"/>
          <a:ext cx="1648199" cy="2381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o.barrios\Documents\INGRESOS\INFORMES\INFORME%202014\GDL\GDL%20Ingresos%20y%20Usu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o.barrios\Documents\INGRESOS\INFORMES\INFORME%202014\GDL\GDL%20Transvales%20y%20Meno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o.barrios\Documents\INGRESOS\INFORMES\INFORME%202014\GDL\GDL%20Unidades%20y%20Operad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o.barrios\Documents\INGRESOS\INFORMES\INFORME%202014\VALLARTA\VTA%20Informe%20%20Ingresos%20y%20Usu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 14"/>
      <sheetName val="FEB 14 "/>
      <sheetName val="MZO 14 "/>
      <sheetName val="ABR 14"/>
      <sheetName val="MAY 14"/>
      <sheetName val="JUN 14"/>
      <sheetName val="JUL 14"/>
      <sheetName val="AGOST 14"/>
      <sheetName val="SEPT 14"/>
      <sheetName val="OCT 14"/>
      <sheetName val="NOV 14"/>
      <sheetName val="DIC 14"/>
      <sheetName val="ANUAL 2014"/>
      <sheetName val="Informe de compatibilidad"/>
      <sheetName val="ESTIMACION ANUAL"/>
    </sheetNames>
    <sheetDataSet>
      <sheetData sheetId="0">
        <row r="36">
          <cell r="AO36">
            <v>4052499</v>
          </cell>
          <cell r="AP36">
            <v>262528.95</v>
          </cell>
        </row>
        <row r="37">
          <cell r="I37">
            <v>3161116</v>
          </cell>
          <cell r="K37">
            <v>1814057</v>
          </cell>
        </row>
        <row r="39">
          <cell r="AQ39">
            <v>229443.03999999998</v>
          </cell>
        </row>
        <row r="44">
          <cell r="AZ44">
            <v>581861</v>
          </cell>
          <cell r="BB44">
            <v>324131</v>
          </cell>
        </row>
      </sheetData>
      <sheetData sheetId="1">
        <row r="36">
          <cell r="AO36">
            <v>4351244</v>
          </cell>
          <cell r="AP36">
            <v>139825.79</v>
          </cell>
        </row>
        <row r="39">
          <cell r="AQ39">
            <v>110554</v>
          </cell>
        </row>
        <row r="44">
          <cell r="AZ44">
            <v>576865</v>
          </cell>
          <cell r="BB44">
            <v>286284.57142857142</v>
          </cell>
        </row>
        <row r="54">
          <cell r="AZ54">
            <v>3445001</v>
          </cell>
          <cell r="BB54">
            <v>1770301.5</v>
          </cell>
        </row>
      </sheetData>
      <sheetData sheetId="2">
        <row r="37">
          <cell r="AO37">
            <v>4216205</v>
          </cell>
          <cell r="AP37">
            <v>209812.89999999997</v>
          </cell>
          <cell r="AT37">
            <v>61169.5</v>
          </cell>
        </row>
        <row r="40">
          <cell r="AQ40">
            <v>195647.2</v>
          </cell>
        </row>
        <row r="46">
          <cell r="BA46">
            <v>667146</v>
          </cell>
          <cell r="BC46">
            <v>329265</v>
          </cell>
        </row>
        <row r="56">
          <cell r="BA56">
            <v>3512407.5</v>
          </cell>
          <cell r="BC56">
            <v>1839163.5</v>
          </cell>
        </row>
      </sheetData>
      <sheetData sheetId="3">
        <row r="36">
          <cell r="AO36">
            <v>3780863</v>
          </cell>
          <cell r="AP36">
            <v>127323.62</v>
          </cell>
          <cell r="AT36">
            <v>24570.5</v>
          </cell>
        </row>
        <row r="39">
          <cell r="AQ39">
            <v>89716.799999999988</v>
          </cell>
        </row>
        <row r="44">
          <cell r="BA44">
            <v>537278</v>
          </cell>
          <cell r="BC44">
            <v>271897</v>
          </cell>
        </row>
        <row r="54">
          <cell r="BA54">
            <v>2764317</v>
          </cell>
          <cell r="BC54">
            <v>1429656</v>
          </cell>
        </row>
      </sheetData>
      <sheetData sheetId="4">
        <row r="36">
          <cell r="AO36">
            <v>4121040</v>
          </cell>
          <cell r="AP36">
            <v>115496.73</v>
          </cell>
        </row>
        <row r="39">
          <cell r="AQ39">
            <v>53168.800000000003</v>
          </cell>
        </row>
        <row r="44">
          <cell r="AZ44">
            <v>610012</v>
          </cell>
          <cell r="BB44">
            <v>240579</v>
          </cell>
        </row>
        <row r="54">
          <cell r="AZ54">
            <v>3087714</v>
          </cell>
          <cell r="BB54">
            <v>1256295</v>
          </cell>
        </row>
      </sheetData>
      <sheetData sheetId="5">
        <row r="36">
          <cell r="AO36">
            <v>4074185</v>
          </cell>
          <cell r="AP36">
            <v>190185.73</v>
          </cell>
        </row>
        <row r="39">
          <cell r="AQ39">
            <v>161699.12</v>
          </cell>
        </row>
        <row r="44">
          <cell r="AZ44">
            <v>652148</v>
          </cell>
          <cell r="BB44">
            <v>243581</v>
          </cell>
        </row>
        <row r="54">
          <cell r="AZ54">
            <v>3367674</v>
          </cell>
          <cell r="BB54">
            <v>1288098</v>
          </cell>
        </row>
      </sheetData>
      <sheetData sheetId="6">
        <row r="36">
          <cell r="AO36">
            <v>5075120</v>
          </cell>
          <cell r="AP36">
            <v>188999.86000000002</v>
          </cell>
        </row>
        <row r="39">
          <cell r="AQ39">
            <v>71340.320000000007</v>
          </cell>
        </row>
        <row r="44">
          <cell r="AZ44">
            <v>695831</v>
          </cell>
          <cell r="BB44">
            <v>328161</v>
          </cell>
        </row>
        <row r="54">
          <cell r="AZ54">
            <v>3695427</v>
          </cell>
          <cell r="BB54">
            <v>1751907</v>
          </cell>
        </row>
      </sheetData>
      <sheetData sheetId="7">
        <row r="36">
          <cell r="AO36">
            <v>4035215</v>
          </cell>
          <cell r="AP36">
            <v>81761.89</v>
          </cell>
        </row>
        <row r="39">
          <cell r="AQ39">
            <v>52499.679999999993</v>
          </cell>
        </row>
        <row r="44">
          <cell r="AZ44">
            <v>729652</v>
          </cell>
          <cell r="BB44">
            <v>343000</v>
          </cell>
        </row>
        <row r="54">
          <cell r="AZ54">
            <v>3875070</v>
          </cell>
          <cell r="BB54">
            <v>1848603</v>
          </cell>
        </row>
      </sheetData>
      <sheetData sheetId="8">
        <row r="36">
          <cell r="AN36">
            <v>3917631</v>
          </cell>
          <cell r="AO36">
            <v>65550.8</v>
          </cell>
        </row>
        <row r="39">
          <cell r="AP39">
            <v>15444</v>
          </cell>
        </row>
        <row r="44">
          <cell r="AZ44">
            <v>593929</v>
          </cell>
          <cell r="BB44">
            <v>319121</v>
          </cell>
        </row>
        <row r="54">
          <cell r="AZ54">
            <v>3951396</v>
          </cell>
          <cell r="BB54">
            <v>1667706</v>
          </cell>
        </row>
      </sheetData>
      <sheetData sheetId="9">
        <row r="36">
          <cell r="AO36">
            <v>4048119</v>
          </cell>
        </row>
        <row r="37">
          <cell r="AP37">
            <v>88604.84</v>
          </cell>
        </row>
        <row r="39">
          <cell r="AQ39">
            <v>39468</v>
          </cell>
        </row>
        <row r="45">
          <cell r="BB45">
            <v>996574</v>
          </cell>
          <cell r="BD45">
            <v>356466</v>
          </cell>
        </row>
        <row r="56">
          <cell r="BB56">
            <v>5062434</v>
          </cell>
          <cell r="BD56">
            <v>1852950</v>
          </cell>
        </row>
      </sheetData>
      <sheetData sheetId="10">
        <row r="36">
          <cell r="AO36">
            <v>3956779</v>
          </cell>
        </row>
        <row r="37">
          <cell r="AP37">
            <v>30976.830000000016</v>
          </cell>
        </row>
        <row r="39">
          <cell r="AQ39">
            <v>156187.38</v>
          </cell>
        </row>
        <row r="45">
          <cell r="BB45">
            <v>1095934</v>
          </cell>
          <cell r="BD45">
            <v>297726</v>
          </cell>
        </row>
        <row r="57">
          <cell r="BB57">
            <v>5652807</v>
          </cell>
          <cell r="BD57">
            <v>1560114</v>
          </cell>
        </row>
      </sheetData>
      <sheetData sheetId="11">
        <row r="36">
          <cell r="AO36">
            <v>5082109</v>
          </cell>
        </row>
        <row r="37">
          <cell r="AP37">
            <v>55678.670000000013</v>
          </cell>
        </row>
        <row r="39">
          <cell r="AQ39">
            <v>97163.68</v>
          </cell>
        </row>
        <row r="45">
          <cell r="BB45">
            <v>1146578</v>
          </cell>
          <cell r="BD45">
            <v>339339</v>
          </cell>
        </row>
        <row r="56">
          <cell r="BB56">
            <v>6248176</v>
          </cell>
          <cell r="BD56">
            <v>1675875</v>
          </cell>
        </row>
      </sheetData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 14"/>
      <sheetName val="FEB 14"/>
      <sheetName val="MZO 14"/>
      <sheetName val="ABR 14"/>
      <sheetName val="MAY 14"/>
      <sheetName val="JUN 14"/>
      <sheetName val="JUL 14"/>
      <sheetName val="AGO 14"/>
      <sheetName val="SEP 14"/>
      <sheetName val="OCT 14"/>
      <sheetName val="NOV 14"/>
      <sheetName val="DIC 14"/>
    </sheetNames>
    <sheetDataSet>
      <sheetData sheetId="0">
        <row r="42">
          <cell r="J42">
            <v>224280</v>
          </cell>
        </row>
        <row r="44">
          <cell r="J44">
            <v>455955.5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 14"/>
      <sheetName val="FEB 14"/>
      <sheetName val="MZO 14"/>
      <sheetName val="ABR 14"/>
      <sheetName val="MAY 14"/>
      <sheetName val="JUN 14"/>
      <sheetName val="JUL 14"/>
      <sheetName val="AG 14"/>
      <sheetName val="SEP 14"/>
      <sheetName val="OCT 14"/>
      <sheetName val="NOV 14"/>
      <sheetName val="DIC 14"/>
      <sheetName val="Hoja1"/>
      <sheetName val="Hoja2"/>
      <sheetName val="Hoja3"/>
    </sheetNames>
    <sheetDataSet>
      <sheetData sheetId="0">
        <row r="38">
          <cell r="F38">
            <v>634</v>
          </cell>
          <cell r="P38">
            <v>1030</v>
          </cell>
        </row>
        <row r="40">
          <cell r="F40">
            <v>1341</v>
          </cell>
          <cell r="P40">
            <v>2055</v>
          </cell>
        </row>
      </sheetData>
      <sheetData sheetId="1">
        <row r="38">
          <cell r="F38">
            <v>602</v>
          </cell>
          <cell r="P38">
            <v>902</v>
          </cell>
        </row>
        <row r="40">
          <cell r="F40">
            <v>1198</v>
          </cell>
          <cell r="P40">
            <v>1887</v>
          </cell>
        </row>
      </sheetData>
      <sheetData sheetId="2">
        <row r="38">
          <cell r="F38">
            <v>651</v>
          </cell>
          <cell r="P38">
            <v>1009</v>
          </cell>
        </row>
        <row r="40">
          <cell r="F40">
            <v>1379</v>
          </cell>
          <cell r="P40">
            <v>2226</v>
          </cell>
        </row>
      </sheetData>
      <sheetData sheetId="3">
        <row r="38">
          <cell r="F38">
            <v>498</v>
          </cell>
          <cell r="P38">
            <v>789</v>
          </cell>
        </row>
        <row r="40">
          <cell r="F40">
            <v>1200</v>
          </cell>
          <cell r="P40">
            <v>1900</v>
          </cell>
        </row>
      </sheetData>
      <sheetData sheetId="4">
        <row r="38">
          <cell r="F38">
            <v>508</v>
          </cell>
          <cell r="P38">
            <v>862</v>
          </cell>
        </row>
        <row r="40">
          <cell r="F40">
            <v>1353</v>
          </cell>
          <cell r="P40">
            <v>2236</v>
          </cell>
        </row>
      </sheetData>
      <sheetData sheetId="5">
        <row r="38">
          <cell r="F38">
            <v>727</v>
          </cell>
          <cell r="P38">
            <v>1136</v>
          </cell>
        </row>
        <row r="40">
          <cell r="F40">
            <v>1579</v>
          </cell>
          <cell r="P40">
            <v>2674</v>
          </cell>
        </row>
      </sheetData>
      <sheetData sheetId="6">
        <row r="38">
          <cell r="F38">
            <v>784</v>
          </cell>
          <cell r="P38">
            <v>1357</v>
          </cell>
        </row>
        <row r="40">
          <cell r="F40">
            <v>1753</v>
          </cell>
          <cell r="P40">
            <v>3435</v>
          </cell>
        </row>
      </sheetData>
      <sheetData sheetId="7">
        <row r="38">
          <cell r="F38">
            <v>797</v>
          </cell>
          <cell r="P38">
            <v>1445</v>
          </cell>
        </row>
        <row r="40">
          <cell r="F40">
            <v>1667</v>
          </cell>
          <cell r="P40">
            <v>3457</v>
          </cell>
        </row>
      </sheetData>
      <sheetData sheetId="8">
        <row r="38">
          <cell r="G38">
            <v>691</v>
          </cell>
          <cell r="P38">
            <v>1310</v>
          </cell>
        </row>
        <row r="40">
          <cell r="G40">
            <v>1763</v>
          </cell>
          <cell r="P40">
            <v>3712</v>
          </cell>
        </row>
      </sheetData>
      <sheetData sheetId="9">
        <row r="38">
          <cell r="H38">
            <v>707</v>
          </cell>
          <cell r="R38">
            <v>1372</v>
          </cell>
        </row>
        <row r="40">
          <cell r="H40">
            <v>2224</v>
          </cell>
          <cell r="R40">
            <v>4186</v>
          </cell>
        </row>
      </sheetData>
      <sheetData sheetId="10">
        <row r="38">
          <cell r="H38">
            <v>654</v>
          </cell>
          <cell r="R38">
            <v>1163</v>
          </cell>
        </row>
        <row r="40">
          <cell r="H40">
            <v>2536</v>
          </cell>
          <cell r="R40">
            <v>4627</v>
          </cell>
        </row>
      </sheetData>
      <sheetData sheetId="11">
        <row r="38">
          <cell r="H38">
            <v>663</v>
          </cell>
          <cell r="R38">
            <v>1099</v>
          </cell>
        </row>
        <row r="40">
          <cell r="H40">
            <v>2679</v>
          </cell>
          <cell r="R40">
            <v>4902</v>
          </cell>
        </row>
      </sheetData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14"/>
      <sheetName val="FEB 14"/>
      <sheetName val="MARZ 14"/>
      <sheetName val="ABR 14"/>
      <sheetName val="MAY 14"/>
      <sheetName val="JUN 14"/>
      <sheetName val="JUL 14"/>
      <sheetName val="AGOS 14"/>
      <sheetName val="SEP 14"/>
      <sheetName val="OCT 14"/>
      <sheetName val="NOV 14"/>
      <sheetName val="DIC 14"/>
      <sheetName val="ESTIMADO ANUAL"/>
    </sheetNames>
    <sheetDataSet>
      <sheetData sheetId="0">
        <row r="36">
          <cell r="E36">
            <v>565263.75</v>
          </cell>
          <cell r="F36">
            <v>177271</v>
          </cell>
          <cell r="G36">
            <v>0</v>
          </cell>
          <cell r="M36">
            <v>84001</v>
          </cell>
          <cell r="P36">
            <v>542</v>
          </cell>
          <cell r="U36">
            <v>302</v>
          </cell>
        </row>
      </sheetData>
      <sheetData sheetId="1">
        <row r="36">
          <cell r="E36">
            <v>550845</v>
          </cell>
          <cell r="F36">
            <v>141322.79999999999</v>
          </cell>
          <cell r="G36">
            <v>0</v>
          </cell>
          <cell r="M36">
            <v>86532</v>
          </cell>
          <cell r="P36">
            <v>458</v>
          </cell>
          <cell r="U36">
            <v>263</v>
          </cell>
        </row>
      </sheetData>
      <sheetData sheetId="2">
        <row r="36">
          <cell r="F36">
            <v>527373.75</v>
          </cell>
          <cell r="G36">
            <v>142335</v>
          </cell>
          <cell r="H36">
            <v>0</v>
          </cell>
          <cell r="O36">
            <v>82916</v>
          </cell>
          <cell r="R36">
            <v>458</v>
          </cell>
          <cell r="W36">
            <v>276</v>
          </cell>
        </row>
      </sheetData>
      <sheetData sheetId="3">
        <row r="36">
          <cell r="F36">
            <v>512112.75</v>
          </cell>
          <cell r="G36">
            <v>130364</v>
          </cell>
          <cell r="H36">
            <v>0</v>
          </cell>
          <cell r="O36">
            <v>84416.4</v>
          </cell>
          <cell r="R36">
            <v>419</v>
          </cell>
          <cell r="W36">
            <v>254</v>
          </cell>
        </row>
      </sheetData>
      <sheetData sheetId="4">
        <row r="36">
          <cell r="F36">
            <v>467448.75</v>
          </cell>
          <cell r="G36">
            <v>127980</v>
          </cell>
          <cell r="H36">
            <v>0</v>
          </cell>
          <cell r="O36">
            <v>77774</v>
          </cell>
          <cell r="R36">
            <v>376</v>
          </cell>
          <cell r="W36">
            <v>229</v>
          </cell>
        </row>
      </sheetData>
      <sheetData sheetId="5">
        <row r="36">
          <cell r="F36">
            <v>455385</v>
          </cell>
          <cell r="G36">
            <v>202514</v>
          </cell>
          <cell r="H36">
            <v>134</v>
          </cell>
          <cell r="O36">
            <v>75311</v>
          </cell>
          <cell r="R36">
            <v>404</v>
          </cell>
          <cell r="W36">
            <v>247</v>
          </cell>
        </row>
      </sheetData>
      <sheetData sheetId="6">
        <row r="36">
          <cell r="F36">
            <v>462558.75</v>
          </cell>
          <cell r="G36">
            <v>312460</v>
          </cell>
          <cell r="H36">
            <v>0</v>
          </cell>
          <cell r="O36">
            <v>75186</v>
          </cell>
          <cell r="R36">
            <v>401</v>
          </cell>
          <cell r="W36">
            <v>227</v>
          </cell>
        </row>
      </sheetData>
      <sheetData sheetId="7">
        <row r="36">
          <cell r="F36">
            <v>457570.75</v>
          </cell>
          <cell r="G36">
            <v>109864</v>
          </cell>
          <cell r="H36">
            <v>0</v>
          </cell>
          <cell r="O36">
            <v>74202.866666666669</v>
          </cell>
          <cell r="R36">
            <v>417</v>
          </cell>
          <cell r="W36">
            <v>247</v>
          </cell>
        </row>
      </sheetData>
      <sheetData sheetId="8">
        <row r="36">
          <cell r="F36">
            <v>385046.25</v>
          </cell>
          <cell r="G36">
            <v>124800</v>
          </cell>
          <cell r="H36">
            <v>0</v>
          </cell>
          <cell r="O36">
            <v>63719</v>
          </cell>
          <cell r="R36">
            <v>362</v>
          </cell>
          <cell r="W36">
            <v>206</v>
          </cell>
        </row>
      </sheetData>
      <sheetData sheetId="9">
        <row r="36">
          <cell r="F36">
            <v>341632.5</v>
          </cell>
          <cell r="G36">
            <v>142700</v>
          </cell>
          <cell r="H36">
            <v>0</v>
          </cell>
          <cell r="O36">
            <v>55755</v>
          </cell>
          <cell r="R36">
            <v>282</v>
          </cell>
          <cell r="W36">
            <v>165</v>
          </cell>
        </row>
      </sheetData>
      <sheetData sheetId="10">
        <row r="36">
          <cell r="F36">
            <v>345206.25</v>
          </cell>
          <cell r="G36">
            <v>127850</v>
          </cell>
          <cell r="H36">
            <v>0</v>
          </cell>
          <cell r="O36">
            <v>54930</v>
          </cell>
          <cell r="R36">
            <v>285</v>
          </cell>
          <cell r="W36">
            <v>165</v>
          </cell>
        </row>
      </sheetData>
      <sheetData sheetId="11">
        <row r="36">
          <cell r="F36">
            <v>255967.5</v>
          </cell>
          <cell r="G36">
            <v>136850</v>
          </cell>
          <cell r="H36">
            <v>0</v>
          </cell>
          <cell r="O36">
            <v>39129</v>
          </cell>
          <cell r="R36">
            <v>220</v>
          </cell>
          <cell r="W36">
            <v>123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55" sqref="R55"/>
    </sheetView>
  </sheetViews>
  <sheetFormatPr baseColWidth="10" defaultRowHeight="15" x14ac:dyDescent="0.25"/>
  <cols>
    <col min="2" max="2" width="19.140625" customWidth="1"/>
    <col min="3" max="3" width="15.42578125" customWidth="1"/>
    <col min="4" max="4" width="15.140625" bestFit="1" customWidth="1"/>
    <col min="5" max="5" width="15.5703125" customWidth="1"/>
    <col min="6" max="6" width="14" customWidth="1"/>
    <col min="7" max="7" width="15.85546875" customWidth="1"/>
    <col min="8" max="8" width="14.140625" bestFit="1" customWidth="1"/>
    <col min="9" max="14" width="15.140625" bestFit="1" customWidth="1"/>
    <col min="15" max="15" width="22.5703125" bestFit="1" customWidth="1"/>
  </cols>
  <sheetData>
    <row r="1" spans="1:15" ht="26.25" x14ac:dyDescent="0.4">
      <c r="B1" s="6"/>
      <c r="G1" s="19" t="s">
        <v>25</v>
      </c>
    </row>
    <row r="2" spans="1:15" ht="19.5" thickBot="1" x14ac:dyDescent="0.35">
      <c r="B2" s="6"/>
    </row>
    <row r="3" spans="1:15" ht="27" thickBot="1" x14ac:dyDescent="0.3">
      <c r="B3" s="17" t="s">
        <v>20</v>
      </c>
      <c r="C3" s="47" t="s">
        <v>0</v>
      </c>
      <c r="D3" s="47" t="s">
        <v>1</v>
      </c>
      <c r="E3" s="47" t="s">
        <v>2</v>
      </c>
      <c r="F3" s="47" t="s">
        <v>3</v>
      </c>
      <c r="G3" s="47" t="s">
        <v>4</v>
      </c>
      <c r="H3" s="47" t="s">
        <v>5</v>
      </c>
      <c r="I3" s="47" t="s">
        <v>6</v>
      </c>
      <c r="J3" s="47" t="s">
        <v>7</v>
      </c>
      <c r="K3" s="48" t="s">
        <v>8</v>
      </c>
      <c r="L3" s="47" t="s">
        <v>9</v>
      </c>
      <c r="M3" s="48" t="s">
        <v>10</v>
      </c>
      <c r="N3" s="49" t="s">
        <v>11</v>
      </c>
      <c r="O3" s="52" t="s">
        <v>12</v>
      </c>
    </row>
    <row r="4" spans="1:15" ht="18" customHeight="1" x14ac:dyDescent="0.25">
      <c r="A4" s="85" t="s">
        <v>19</v>
      </c>
      <c r="B4" s="56" t="s">
        <v>13</v>
      </c>
      <c r="C4" s="27">
        <f>'[1]ENE 14'!$I$37+'[2]ENE 14'!$J$44</f>
        <v>3617071.5</v>
      </c>
      <c r="D4" s="28">
        <f>'[1]FEB 14 '!$AZ$54</f>
        <v>3445001</v>
      </c>
      <c r="E4" s="28">
        <f>'[1]MZO 14 '!$BA$56</f>
        <v>3512407.5</v>
      </c>
      <c r="F4" s="28">
        <f>'[1]ABR 14'!$BA$54</f>
        <v>2764317</v>
      </c>
      <c r="G4" s="28">
        <f>'[1]MAY 14'!$AZ$54</f>
        <v>3087714</v>
      </c>
      <c r="H4" s="28">
        <f>'[1]JUN 14'!$AZ$54</f>
        <v>3367674</v>
      </c>
      <c r="I4" s="28">
        <f>'[1]JUL 14'!$AZ$54</f>
        <v>3695427</v>
      </c>
      <c r="J4" s="28">
        <f>'[1]AGOST 14'!$AZ$54</f>
        <v>3875070</v>
      </c>
      <c r="K4" s="28">
        <f>'[1]SEPT 14'!$AZ$54</f>
        <v>3951396</v>
      </c>
      <c r="L4" s="28">
        <f>'[1]OCT 14'!$BB$56</f>
        <v>5062434</v>
      </c>
      <c r="M4" s="28">
        <f>'[1]NOV 14'!$BB$57</f>
        <v>5652807</v>
      </c>
      <c r="N4" s="29">
        <f>'[1]DIC 14'!$BB$56</f>
        <v>6248176</v>
      </c>
      <c r="O4" s="70">
        <f>SUM(C4:N4)</f>
        <v>48279495</v>
      </c>
    </row>
    <row r="5" spans="1:15" ht="18" customHeight="1" x14ac:dyDescent="0.25">
      <c r="A5" s="86"/>
      <c r="B5" s="58" t="s">
        <v>14</v>
      </c>
      <c r="C5" s="30">
        <f>'[1]ENE 14'!$K$37+'[2]ENE 14'!$J$42</f>
        <v>2038337</v>
      </c>
      <c r="D5" s="31">
        <f>'[1]FEB 14 '!$BB$54</f>
        <v>1770301.5</v>
      </c>
      <c r="E5" s="31">
        <f>'[1]MZO 14 '!$BC$56</f>
        <v>1839163.5</v>
      </c>
      <c r="F5" s="31">
        <f>'[1]ABR 14'!$BC$54</f>
        <v>1429656</v>
      </c>
      <c r="G5" s="31">
        <f>'[1]MAY 14'!$BB$54</f>
        <v>1256295</v>
      </c>
      <c r="H5" s="31">
        <f>'[1]JUN 14'!$BB$54</f>
        <v>1288098</v>
      </c>
      <c r="I5" s="31">
        <f>'[1]JUL 14'!$BB$54</f>
        <v>1751907</v>
      </c>
      <c r="J5" s="31">
        <f>'[1]AGOST 14'!$BB$54</f>
        <v>1848603</v>
      </c>
      <c r="K5" s="31">
        <f>'[1]SEPT 14'!$BB$54</f>
        <v>1667706</v>
      </c>
      <c r="L5" s="31">
        <f>'[1]OCT 14'!$BD$56</f>
        <v>1852950</v>
      </c>
      <c r="M5" s="31">
        <f>'[1]NOV 14'!$BD$57</f>
        <v>1560114</v>
      </c>
      <c r="N5" s="32">
        <f>'[1]DIC 14'!$BD$56</f>
        <v>1675875</v>
      </c>
      <c r="O5" s="71">
        <f t="shared" ref="O5:O9" si="0">SUM(C5:N5)</f>
        <v>19979006</v>
      </c>
    </row>
    <row r="6" spans="1:15" ht="18" customHeight="1" x14ac:dyDescent="0.25">
      <c r="A6" s="86"/>
      <c r="B6" s="58" t="s">
        <v>15</v>
      </c>
      <c r="C6" s="30">
        <f>'[1]ENE 14'!$AO$36</f>
        <v>4052499</v>
      </c>
      <c r="D6" s="31">
        <f>'[1]FEB 14 '!$AO$36</f>
        <v>4351244</v>
      </c>
      <c r="E6" s="31">
        <f>'[1]MZO 14 '!$AO$37</f>
        <v>4216205</v>
      </c>
      <c r="F6" s="31">
        <f>'[1]ABR 14'!$AO$36</f>
        <v>3780863</v>
      </c>
      <c r="G6" s="31">
        <f>'[1]MAY 14'!$AO$36</f>
        <v>4121040</v>
      </c>
      <c r="H6" s="31">
        <f>'[1]JUN 14'!$AO$36</f>
        <v>4074185</v>
      </c>
      <c r="I6" s="31">
        <f>'[1]JUL 14'!$AO$36</f>
        <v>5075120</v>
      </c>
      <c r="J6" s="31">
        <f>'[1]AGOST 14'!$AO$36</f>
        <v>4035215</v>
      </c>
      <c r="K6" s="31">
        <f>'[1]SEPT 14'!$AN$36</f>
        <v>3917631</v>
      </c>
      <c r="L6" s="31">
        <f>'[1]OCT 14'!$AO$36</f>
        <v>4048119</v>
      </c>
      <c r="M6" s="31">
        <f>'[1]NOV 14'!$AO$36</f>
        <v>3956779</v>
      </c>
      <c r="N6" s="32">
        <f>'[1]DIC 14'!$AO$36</f>
        <v>5082109</v>
      </c>
      <c r="O6" s="71">
        <f t="shared" si="0"/>
        <v>50711009</v>
      </c>
    </row>
    <row r="7" spans="1:15" ht="18" customHeight="1" x14ac:dyDescent="0.25">
      <c r="A7" s="86"/>
      <c r="B7" s="59" t="s">
        <v>16</v>
      </c>
      <c r="C7" s="30">
        <f>'[1]ENE 14'!$AP$36</f>
        <v>262528.95</v>
      </c>
      <c r="D7" s="31">
        <f>'[1]FEB 14 '!$AP$36</f>
        <v>139825.79</v>
      </c>
      <c r="E7" s="31">
        <f>'[1]MZO 14 '!$AP$37</f>
        <v>209812.89999999997</v>
      </c>
      <c r="F7" s="31">
        <f>'[1]ABR 14'!$AP$36</f>
        <v>127323.62</v>
      </c>
      <c r="G7" s="31">
        <f>'[1]MAY 14'!$AP$36</f>
        <v>115496.73</v>
      </c>
      <c r="H7" s="31">
        <f>'[1]JUN 14'!$AP$36</f>
        <v>190185.73</v>
      </c>
      <c r="I7" s="31">
        <f>'[1]JUL 14'!$AP$36</f>
        <v>188999.86000000002</v>
      </c>
      <c r="J7" s="31">
        <f>'[1]AGOST 14'!$AP$36</f>
        <v>81761.89</v>
      </c>
      <c r="K7" s="31">
        <f>'[1]SEPT 14'!$AO$36</f>
        <v>65550.8</v>
      </c>
      <c r="L7" s="31">
        <f>'[1]OCT 14'!$AP$37</f>
        <v>88604.84</v>
      </c>
      <c r="M7" s="31">
        <f>'[1]NOV 14'!$AP$37</f>
        <v>30976.830000000016</v>
      </c>
      <c r="N7" s="32">
        <f>'[1]DIC 14'!$AP$37</f>
        <v>55678.670000000013</v>
      </c>
      <c r="O7" s="71">
        <f t="shared" si="0"/>
        <v>1556746.6099999999</v>
      </c>
    </row>
    <row r="8" spans="1:15" ht="18.75" x14ac:dyDescent="0.25">
      <c r="A8" s="87"/>
      <c r="B8" s="68" t="s">
        <v>27</v>
      </c>
      <c r="C8" s="69">
        <v>0</v>
      </c>
      <c r="D8" s="66">
        <v>0</v>
      </c>
      <c r="E8" s="65">
        <f>'[1]MZO 14 '!$AT$37</f>
        <v>61169.5</v>
      </c>
      <c r="F8" s="65">
        <f>'[1]ABR 14'!$AT$36</f>
        <v>24570.5</v>
      </c>
      <c r="G8" s="66"/>
      <c r="H8" s="66"/>
      <c r="I8" s="66"/>
      <c r="J8" s="66"/>
      <c r="K8" s="66"/>
      <c r="L8" s="66"/>
      <c r="M8" s="66"/>
      <c r="N8" s="67"/>
      <c r="O8" s="71">
        <f t="shared" si="0"/>
        <v>85740</v>
      </c>
    </row>
    <row r="9" spans="1:15" ht="18" customHeight="1" thickBot="1" x14ac:dyDescent="0.3">
      <c r="A9" s="88"/>
      <c r="B9" s="60" t="s">
        <v>17</v>
      </c>
      <c r="C9" s="33">
        <f>'[1]ENE 14'!$AQ$39</f>
        <v>229443.03999999998</v>
      </c>
      <c r="D9" s="34">
        <f>'[1]FEB 14 '!$AQ$39</f>
        <v>110554</v>
      </c>
      <c r="E9" s="34">
        <f>'[1]MZO 14 '!$AQ$40</f>
        <v>195647.2</v>
      </c>
      <c r="F9" s="34">
        <f>'[1]ABR 14'!$AQ$39</f>
        <v>89716.799999999988</v>
      </c>
      <c r="G9" s="34">
        <f>'[1]MAY 14'!$AQ$39</f>
        <v>53168.800000000003</v>
      </c>
      <c r="H9" s="34">
        <f>'[1]JUN 14'!$AQ$39</f>
        <v>161699.12</v>
      </c>
      <c r="I9" s="34">
        <f>'[1]JUL 14'!$AQ$39</f>
        <v>71340.320000000007</v>
      </c>
      <c r="J9" s="34">
        <f>'[1]AGOST 14'!$AQ$39</f>
        <v>52499.679999999993</v>
      </c>
      <c r="K9" s="34">
        <f>'[1]SEPT 14'!$AP$39</f>
        <v>15444</v>
      </c>
      <c r="L9" s="34">
        <f>'[1]OCT 14'!$AQ$39</f>
        <v>39468</v>
      </c>
      <c r="M9" s="34">
        <f>'[1]NOV 14'!$AQ$39</f>
        <v>156187.38</v>
      </c>
      <c r="N9" s="35">
        <f>'[1]DIC 14'!$AQ$39</f>
        <v>97163.68</v>
      </c>
      <c r="O9" s="72">
        <f t="shared" si="0"/>
        <v>1272332.0199999998</v>
      </c>
    </row>
    <row r="10" spans="1:15" ht="19.5" thickBot="1" x14ac:dyDescent="0.35">
      <c r="A10" s="7"/>
      <c r="B10" s="51" t="s">
        <v>12</v>
      </c>
      <c r="C10" s="16">
        <f t="shared" ref="C10:N10" si="1">SUM(C4:C9)</f>
        <v>10199879.489999998</v>
      </c>
      <c r="D10" s="16">
        <f t="shared" si="1"/>
        <v>9816926.2899999991</v>
      </c>
      <c r="E10" s="16">
        <f>SUM(E4:E9)</f>
        <v>10034405.6</v>
      </c>
      <c r="F10" s="16">
        <f t="shared" si="1"/>
        <v>8216446.9199999999</v>
      </c>
      <c r="G10" s="16">
        <f t="shared" si="1"/>
        <v>8633714.5300000012</v>
      </c>
      <c r="H10" s="16">
        <f t="shared" si="1"/>
        <v>9081841.8499999996</v>
      </c>
      <c r="I10" s="16">
        <f t="shared" si="1"/>
        <v>10782794.18</v>
      </c>
      <c r="J10" s="16">
        <f t="shared" si="1"/>
        <v>9893149.5700000003</v>
      </c>
      <c r="K10" s="16">
        <f t="shared" si="1"/>
        <v>9617727.8000000007</v>
      </c>
      <c r="L10" s="16">
        <f t="shared" si="1"/>
        <v>11091575.84</v>
      </c>
      <c r="M10" s="16">
        <f t="shared" si="1"/>
        <v>11356864.210000001</v>
      </c>
      <c r="N10" s="77">
        <f t="shared" si="1"/>
        <v>13159002.35</v>
      </c>
      <c r="O10" s="78">
        <f>SUM(O4:O9)</f>
        <v>121884328.63</v>
      </c>
    </row>
    <row r="11" spans="1:15" ht="15.75" thickBot="1" x14ac:dyDescent="0.3">
      <c r="A11" s="1"/>
      <c r="B11" s="1"/>
      <c r="O11" s="1"/>
    </row>
    <row r="12" spans="1:15" ht="15.75" x14ac:dyDescent="0.25">
      <c r="A12" s="89" t="s">
        <v>22</v>
      </c>
      <c r="B12" s="56" t="s">
        <v>13</v>
      </c>
      <c r="C12" s="36">
        <f>'[1]ENE 14'!$AZ$44</f>
        <v>581861</v>
      </c>
      <c r="D12" s="37">
        <f>'[1]FEB 14 '!$AZ$44</f>
        <v>576865</v>
      </c>
      <c r="E12" s="37">
        <f>'[1]MZO 14 '!$BA$46</f>
        <v>667146</v>
      </c>
      <c r="F12" s="37">
        <f>'[1]ABR 14'!$BA$44</f>
        <v>537278</v>
      </c>
      <c r="G12" s="37">
        <f>'[1]MAY 14'!$AZ$44</f>
        <v>610012</v>
      </c>
      <c r="H12" s="37">
        <f>'[1]JUN 14'!$AZ$44</f>
        <v>652148</v>
      </c>
      <c r="I12" s="37">
        <f>'[1]JUL 14'!$AZ$44</f>
        <v>695831</v>
      </c>
      <c r="J12" s="37">
        <f>'[1]AGOST 14'!$AZ$44</f>
        <v>729652</v>
      </c>
      <c r="K12" s="37">
        <f>'[1]SEPT 14'!$AZ$44</f>
        <v>593929</v>
      </c>
      <c r="L12" s="37">
        <f>'[1]OCT 14'!$BB$45</f>
        <v>996574</v>
      </c>
      <c r="M12" s="37">
        <f>'[1]NOV 14'!$BB$45</f>
        <v>1095934</v>
      </c>
      <c r="N12" s="38">
        <f>'[1]DIC 14'!$BB$45</f>
        <v>1146578</v>
      </c>
      <c r="O12" s="39">
        <f>SUM(C12:N12)</f>
        <v>8883808</v>
      </c>
    </row>
    <row r="13" spans="1:15" ht="16.5" thickBot="1" x14ac:dyDescent="0.3">
      <c r="A13" s="90"/>
      <c r="B13" s="57" t="s">
        <v>14</v>
      </c>
      <c r="C13" s="40">
        <f>'[1]ENE 14'!$BB$44</f>
        <v>324131</v>
      </c>
      <c r="D13" s="41">
        <f>'[1]FEB 14 '!$BB$44</f>
        <v>286284.57142857142</v>
      </c>
      <c r="E13" s="41">
        <f>'[1]MZO 14 '!$BC$46</f>
        <v>329265</v>
      </c>
      <c r="F13" s="41">
        <f>'[1]ABR 14'!$BC$44</f>
        <v>271897</v>
      </c>
      <c r="G13" s="41">
        <f>'[1]MAY 14'!$BB$44</f>
        <v>240579</v>
      </c>
      <c r="H13" s="41">
        <f>'[1]JUN 14'!$BB$44</f>
        <v>243581</v>
      </c>
      <c r="I13" s="41">
        <f>'[1]JUL 14'!$BB$44</f>
        <v>328161</v>
      </c>
      <c r="J13" s="41">
        <f>'[1]AGOST 14'!$BB$44</f>
        <v>343000</v>
      </c>
      <c r="K13" s="41">
        <f>'[1]SEPT 14'!$BB$44</f>
        <v>319121</v>
      </c>
      <c r="L13" s="41">
        <f>'[1]OCT 14'!$BD$45</f>
        <v>356466</v>
      </c>
      <c r="M13" s="41">
        <f>'[1]NOV 14'!$BD$45</f>
        <v>297726</v>
      </c>
      <c r="N13" s="42">
        <f>'[1]DIC 14'!$BD$45</f>
        <v>339339</v>
      </c>
      <c r="O13" s="43">
        <f>SUM(C13:N13)</f>
        <v>3679550.5714285714</v>
      </c>
    </row>
    <row r="14" spans="1:15" ht="18.75" x14ac:dyDescent="0.3">
      <c r="A14" s="12"/>
      <c r="B14" s="51" t="s">
        <v>12</v>
      </c>
      <c r="C14" s="14">
        <f t="shared" ref="C14:N14" si="2">SUM(C12:C13)</f>
        <v>905992</v>
      </c>
      <c r="D14" s="14">
        <f t="shared" si="2"/>
        <v>863149.57142857136</v>
      </c>
      <c r="E14" s="14">
        <f t="shared" si="2"/>
        <v>996411</v>
      </c>
      <c r="F14" s="14">
        <f t="shared" si="2"/>
        <v>809175</v>
      </c>
      <c r="G14" s="14">
        <f t="shared" si="2"/>
        <v>850591</v>
      </c>
      <c r="H14" s="14">
        <f t="shared" si="2"/>
        <v>895729</v>
      </c>
      <c r="I14" s="14">
        <f t="shared" si="2"/>
        <v>1023992</v>
      </c>
      <c r="J14" s="14">
        <f t="shared" si="2"/>
        <v>1072652</v>
      </c>
      <c r="K14" s="14">
        <f t="shared" si="2"/>
        <v>913050</v>
      </c>
      <c r="L14" s="14">
        <f t="shared" si="2"/>
        <v>1353040</v>
      </c>
      <c r="M14" s="14">
        <f t="shared" si="2"/>
        <v>1393660</v>
      </c>
      <c r="N14" s="14">
        <f t="shared" si="2"/>
        <v>1485917</v>
      </c>
      <c r="O14" s="15">
        <f>SUM(O12:O13)</f>
        <v>12563358.571428571</v>
      </c>
    </row>
    <row r="15" spans="1:15" ht="15.75" thickBot="1" x14ac:dyDescent="0.3">
      <c r="A15" s="13"/>
      <c r="B15" s="5"/>
      <c r="O15" s="1"/>
    </row>
    <row r="16" spans="1:15" ht="15.75" x14ac:dyDescent="0.25">
      <c r="A16" s="89" t="s">
        <v>18</v>
      </c>
      <c r="B16" s="54" t="s">
        <v>13</v>
      </c>
      <c r="C16" s="36">
        <f>'[3]ENE 14'!$F$40</f>
        <v>1341</v>
      </c>
      <c r="D16" s="37">
        <f>'[3]FEB 14'!$F$40</f>
        <v>1198</v>
      </c>
      <c r="E16" s="37">
        <f>'[3]MZO 14'!$F$40</f>
        <v>1379</v>
      </c>
      <c r="F16" s="37">
        <f>'[3]ABR 14'!$F$40</f>
        <v>1200</v>
      </c>
      <c r="G16" s="37">
        <f>'[3]MAY 14'!$F$40</f>
        <v>1353</v>
      </c>
      <c r="H16" s="37">
        <f>'[3]JUN 14'!$F$40</f>
        <v>1579</v>
      </c>
      <c r="I16" s="37">
        <f>'[3]JUL 14'!$F$40</f>
        <v>1753</v>
      </c>
      <c r="J16" s="37">
        <f>'[3]AG 14'!$F$40</f>
        <v>1667</v>
      </c>
      <c r="K16" s="37">
        <f>'[3]SEP 14'!$G$40</f>
        <v>1763</v>
      </c>
      <c r="L16" s="37">
        <f>'[3]OCT 14'!$H$40</f>
        <v>2224</v>
      </c>
      <c r="M16" s="37">
        <f>'[3]NOV 14'!$H$40</f>
        <v>2536</v>
      </c>
      <c r="N16" s="38">
        <f>'[3]DIC 14'!$H$40</f>
        <v>2679</v>
      </c>
      <c r="O16" s="39">
        <f>SUM(C16:N16)</f>
        <v>20672</v>
      </c>
    </row>
    <row r="17" spans="1:15" ht="16.5" thickBot="1" x14ac:dyDescent="0.3">
      <c r="A17" s="90"/>
      <c r="B17" s="55" t="s">
        <v>14</v>
      </c>
      <c r="C17" s="40">
        <f>'[3]ENE 14'!$F$38</f>
        <v>634</v>
      </c>
      <c r="D17" s="41">
        <f>'[3]FEB 14'!$F$38</f>
        <v>602</v>
      </c>
      <c r="E17" s="41">
        <f>'[3]MZO 14'!$F$38</f>
        <v>651</v>
      </c>
      <c r="F17" s="41">
        <f>'[3]ABR 14'!$F$38</f>
        <v>498</v>
      </c>
      <c r="G17" s="41">
        <f>'[3]MAY 14'!$F$38</f>
        <v>508</v>
      </c>
      <c r="H17" s="41">
        <f>'[3]JUN 14'!$F$38</f>
        <v>727</v>
      </c>
      <c r="I17" s="41">
        <f>'[3]JUL 14'!$F$38</f>
        <v>784</v>
      </c>
      <c r="J17" s="41">
        <f>'[3]AG 14'!$F$38</f>
        <v>797</v>
      </c>
      <c r="K17" s="41">
        <f>'[3]SEP 14'!$G$38</f>
        <v>691</v>
      </c>
      <c r="L17" s="41">
        <f>'[3]OCT 14'!$H$38</f>
        <v>707</v>
      </c>
      <c r="M17" s="41">
        <f>'[3]NOV 14'!$H$38</f>
        <v>654</v>
      </c>
      <c r="N17" s="42">
        <f>'[3]DIC 14'!$H$38</f>
        <v>663</v>
      </c>
      <c r="O17" s="43">
        <f>SUM(C17:N17)</f>
        <v>7916</v>
      </c>
    </row>
    <row r="18" spans="1:15" ht="18.75" x14ac:dyDescent="0.3">
      <c r="A18" s="12"/>
      <c r="B18" s="51" t="s">
        <v>12</v>
      </c>
      <c r="C18" s="14">
        <f t="shared" ref="C18:N18" si="3">SUM(C16:C17)</f>
        <v>1975</v>
      </c>
      <c r="D18" s="14">
        <f t="shared" si="3"/>
        <v>1800</v>
      </c>
      <c r="E18" s="14">
        <f t="shared" si="3"/>
        <v>2030</v>
      </c>
      <c r="F18" s="14">
        <f t="shared" si="3"/>
        <v>1698</v>
      </c>
      <c r="G18" s="14">
        <f t="shared" si="3"/>
        <v>1861</v>
      </c>
      <c r="H18" s="14">
        <f t="shared" si="3"/>
        <v>2306</v>
      </c>
      <c r="I18" s="14">
        <f t="shared" si="3"/>
        <v>2537</v>
      </c>
      <c r="J18" s="14">
        <f t="shared" si="3"/>
        <v>2464</v>
      </c>
      <c r="K18" s="14">
        <f t="shared" si="3"/>
        <v>2454</v>
      </c>
      <c r="L18" s="14">
        <f t="shared" si="3"/>
        <v>2931</v>
      </c>
      <c r="M18" s="14">
        <f t="shared" si="3"/>
        <v>3190</v>
      </c>
      <c r="N18" s="14">
        <f t="shared" si="3"/>
        <v>3342</v>
      </c>
      <c r="O18" s="15">
        <f>SUM(O16:O17)</f>
        <v>28588</v>
      </c>
    </row>
    <row r="19" spans="1:15" ht="15.75" thickBot="1" x14ac:dyDescent="0.3">
      <c r="A19" s="13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1:15" ht="15.75" x14ac:dyDescent="0.25">
      <c r="A20" s="89" t="s">
        <v>23</v>
      </c>
      <c r="B20" s="54" t="s">
        <v>13</v>
      </c>
      <c r="C20" s="36">
        <f>'[3]ENE 14'!$P$40</f>
        <v>2055</v>
      </c>
      <c r="D20" s="37">
        <f>'[3]FEB 14'!$P$40</f>
        <v>1887</v>
      </c>
      <c r="E20" s="37">
        <f>'[3]MZO 14'!$P$40</f>
        <v>2226</v>
      </c>
      <c r="F20" s="37">
        <f>'[3]ABR 14'!$P$40</f>
        <v>1900</v>
      </c>
      <c r="G20" s="37">
        <f>'[3]MAY 14'!$P$40</f>
        <v>2236</v>
      </c>
      <c r="H20" s="37">
        <f>'[3]JUN 14'!$P$40</f>
        <v>2674</v>
      </c>
      <c r="I20" s="37">
        <f>'[3]JUL 14'!$P$40</f>
        <v>3435</v>
      </c>
      <c r="J20" s="37">
        <f>'[3]AG 14'!$P$40</f>
        <v>3457</v>
      </c>
      <c r="K20" s="37">
        <f>'[3]SEP 14'!$P$40</f>
        <v>3712</v>
      </c>
      <c r="L20" s="37">
        <f>'[3]OCT 14'!$R$40</f>
        <v>4186</v>
      </c>
      <c r="M20" s="37">
        <f>'[3]NOV 14'!$R$40</f>
        <v>4627</v>
      </c>
      <c r="N20" s="38">
        <f>'[3]DIC 14'!$R$40</f>
        <v>4902</v>
      </c>
      <c r="O20" s="39">
        <f>SUM(C20:N20)</f>
        <v>37297</v>
      </c>
    </row>
    <row r="21" spans="1:15" ht="16.5" thickBot="1" x14ac:dyDescent="0.3">
      <c r="A21" s="90"/>
      <c r="B21" s="55" t="s">
        <v>14</v>
      </c>
      <c r="C21" s="40">
        <f>'[3]ENE 14'!$P$38</f>
        <v>1030</v>
      </c>
      <c r="D21" s="41">
        <f>'[3]FEB 14'!$P$38</f>
        <v>902</v>
      </c>
      <c r="E21" s="41">
        <f>'[3]MZO 14'!$P$38</f>
        <v>1009</v>
      </c>
      <c r="F21" s="41">
        <f>'[3]ABR 14'!$P$38</f>
        <v>789</v>
      </c>
      <c r="G21" s="41">
        <f>'[3]MAY 14'!$P$38</f>
        <v>862</v>
      </c>
      <c r="H21" s="41">
        <f>'[3]JUN 14'!$P$38</f>
        <v>1136</v>
      </c>
      <c r="I21" s="41">
        <f>'[3]JUL 14'!$P$38</f>
        <v>1357</v>
      </c>
      <c r="J21" s="41">
        <f>'[3]AG 14'!$P$38</f>
        <v>1445</v>
      </c>
      <c r="K21" s="41">
        <f>'[3]SEP 14'!$P$38</f>
        <v>1310</v>
      </c>
      <c r="L21" s="41">
        <f>'[3]OCT 14'!$R$38</f>
        <v>1372</v>
      </c>
      <c r="M21" s="41">
        <f>'[3]NOV 14'!$R$38</f>
        <v>1163</v>
      </c>
      <c r="N21" s="42">
        <f>'[3]DIC 14'!$R$38</f>
        <v>1099</v>
      </c>
      <c r="O21" s="43">
        <f>SUM(C21:N21)</f>
        <v>13474</v>
      </c>
    </row>
    <row r="22" spans="1:15" ht="18.75" x14ac:dyDescent="0.3">
      <c r="A22" s="2"/>
      <c r="B22" s="51" t="s">
        <v>12</v>
      </c>
      <c r="C22" s="14">
        <f t="shared" ref="C22:N22" si="4">SUM(C20:C21)</f>
        <v>3085</v>
      </c>
      <c r="D22" s="14">
        <f t="shared" si="4"/>
        <v>2789</v>
      </c>
      <c r="E22" s="14">
        <f t="shared" si="4"/>
        <v>3235</v>
      </c>
      <c r="F22" s="14">
        <f t="shared" si="4"/>
        <v>2689</v>
      </c>
      <c r="G22" s="14">
        <f t="shared" si="4"/>
        <v>3098</v>
      </c>
      <c r="H22" s="14">
        <f t="shared" si="4"/>
        <v>3810</v>
      </c>
      <c r="I22" s="14">
        <f t="shared" si="4"/>
        <v>4792</v>
      </c>
      <c r="J22" s="14">
        <f t="shared" si="4"/>
        <v>4902</v>
      </c>
      <c r="K22" s="14">
        <f t="shared" si="4"/>
        <v>5022</v>
      </c>
      <c r="L22" s="14">
        <f t="shared" si="4"/>
        <v>5558</v>
      </c>
      <c r="M22" s="14">
        <f t="shared" si="4"/>
        <v>5790</v>
      </c>
      <c r="N22" s="14">
        <f t="shared" si="4"/>
        <v>6001</v>
      </c>
      <c r="O22" s="15">
        <f>SUM(O20:O21)</f>
        <v>50771</v>
      </c>
    </row>
    <row r="23" spans="1:15" x14ac:dyDescent="0.25">
      <c r="A23" s="2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9.5" thickBot="1" x14ac:dyDescent="0.35">
      <c r="B24" s="6"/>
    </row>
    <row r="25" spans="1:15" ht="27" thickBot="1" x14ac:dyDescent="0.3">
      <c r="B25" s="18" t="s">
        <v>21</v>
      </c>
      <c r="C25" s="44" t="s">
        <v>0</v>
      </c>
      <c r="D25" s="44" t="s">
        <v>1</v>
      </c>
      <c r="E25" s="44" t="s">
        <v>2</v>
      </c>
      <c r="F25" s="44" t="s">
        <v>3</v>
      </c>
      <c r="G25" s="44" t="s">
        <v>4</v>
      </c>
      <c r="H25" s="44" t="s">
        <v>5</v>
      </c>
      <c r="I25" s="44" t="s">
        <v>6</v>
      </c>
      <c r="J25" s="44" t="s">
        <v>7</v>
      </c>
      <c r="K25" s="45" t="s">
        <v>8</v>
      </c>
      <c r="L25" s="44" t="s">
        <v>9</v>
      </c>
      <c r="M25" s="45" t="s">
        <v>10</v>
      </c>
      <c r="N25" s="46" t="s">
        <v>11</v>
      </c>
      <c r="O25" s="53" t="s">
        <v>12</v>
      </c>
    </row>
    <row r="26" spans="1:15" ht="18.75" customHeight="1" x14ac:dyDescent="0.25">
      <c r="A26" s="82" t="s">
        <v>19</v>
      </c>
      <c r="B26" s="61" t="s">
        <v>13</v>
      </c>
      <c r="C26" s="27">
        <f>'[4]ENERO 14'!$E$36</f>
        <v>565263.75</v>
      </c>
      <c r="D26" s="28">
        <f>'[4]FEB 14'!$E$36</f>
        <v>550845</v>
      </c>
      <c r="E26" s="28">
        <f>'[4]MARZ 14'!$F$36</f>
        <v>527373.75</v>
      </c>
      <c r="F26" s="28">
        <f>'[4]ABR 14'!$F$36</f>
        <v>512112.75</v>
      </c>
      <c r="G26" s="28">
        <f>'[4]MAY 14'!$F$36</f>
        <v>467448.75</v>
      </c>
      <c r="H26" s="28">
        <f>'[4]JUN 14'!$F$36</f>
        <v>455385</v>
      </c>
      <c r="I26" s="28">
        <f>'[4]JUL 14'!$F$36</f>
        <v>462558.75</v>
      </c>
      <c r="J26" s="28">
        <f>'[4]AGOS 14'!$F$36</f>
        <v>457570.75</v>
      </c>
      <c r="K26" s="28">
        <f>'[4]SEP 14'!$F$36</f>
        <v>385046.25</v>
      </c>
      <c r="L26" s="28">
        <f>'[4]OCT 14'!$F$36</f>
        <v>341632.5</v>
      </c>
      <c r="M26" s="28">
        <f>'[4]NOV 14'!$F$36</f>
        <v>345206.25</v>
      </c>
      <c r="N26" s="29">
        <f>'[4]DIC 14'!$F$36</f>
        <v>255967.5</v>
      </c>
      <c r="O26" s="70">
        <f>SUM(C26:N26)</f>
        <v>5326411</v>
      </c>
    </row>
    <row r="27" spans="1:15" ht="21.75" customHeight="1" x14ac:dyDescent="0.25">
      <c r="A27" s="83"/>
      <c r="B27" s="62" t="s">
        <v>15</v>
      </c>
      <c r="C27" s="30">
        <f>'[4]ENERO 14'!$F$36</f>
        <v>177271</v>
      </c>
      <c r="D27" s="31">
        <f>'[4]FEB 14'!$F$36</f>
        <v>141322.79999999999</v>
      </c>
      <c r="E27" s="31">
        <f>'[4]MARZ 14'!$G$36</f>
        <v>142335</v>
      </c>
      <c r="F27" s="31">
        <f>'[4]ABR 14'!$G$36</f>
        <v>130364</v>
      </c>
      <c r="G27" s="31">
        <f>'[4]MAY 14'!$G$36</f>
        <v>127980</v>
      </c>
      <c r="H27" s="31">
        <f>'[4]JUN 14'!$G$36</f>
        <v>202514</v>
      </c>
      <c r="I27" s="31">
        <f>'[4]JUL 14'!$G$36</f>
        <v>312460</v>
      </c>
      <c r="J27" s="31">
        <f>'[4]AGOS 14'!$G$36</f>
        <v>109864</v>
      </c>
      <c r="K27" s="31">
        <f>'[4]SEP 14'!$G$36</f>
        <v>124800</v>
      </c>
      <c r="L27" s="31">
        <f>'[4]OCT 14'!$G$36</f>
        <v>142700</v>
      </c>
      <c r="M27" s="31">
        <f>'[4]NOV 14'!$G$36</f>
        <v>127850</v>
      </c>
      <c r="N27" s="32">
        <f>'[4]DIC 14'!$G$36</f>
        <v>136850</v>
      </c>
      <c r="O27" s="71">
        <f>SUM(C27:N27)</f>
        <v>1876310.8</v>
      </c>
    </row>
    <row r="28" spans="1:15" ht="21.75" customHeight="1" thickBot="1" x14ac:dyDescent="0.3">
      <c r="A28" s="84"/>
      <c r="B28" s="63" t="s">
        <v>24</v>
      </c>
      <c r="C28" s="33">
        <f>'[4]ENERO 14'!$G$36</f>
        <v>0</v>
      </c>
      <c r="D28" s="34">
        <f>'[4]FEB 14'!$G$36</f>
        <v>0</v>
      </c>
      <c r="E28" s="34">
        <f>'[4]MARZ 14'!$H$36</f>
        <v>0</v>
      </c>
      <c r="F28" s="34">
        <f>'[4]ABR 14'!$H$36</f>
        <v>0</v>
      </c>
      <c r="G28" s="34">
        <f>'[4]MAY 14'!$H$36</f>
        <v>0</v>
      </c>
      <c r="H28" s="34">
        <f>'[4]JUN 14'!$H$36</f>
        <v>134</v>
      </c>
      <c r="I28" s="34">
        <f>'[4]JUL 14'!$H$36</f>
        <v>0</v>
      </c>
      <c r="J28" s="34">
        <f>'[4]AGOS 14'!$H$36</f>
        <v>0</v>
      </c>
      <c r="K28" s="34">
        <f>'[4]SEP 14'!$H$36</f>
        <v>0</v>
      </c>
      <c r="L28" s="34">
        <f>'[4]OCT 14'!$H$36</f>
        <v>0</v>
      </c>
      <c r="M28" s="34">
        <f>'[4]NOV 14'!$H$36</f>
        <v>0</v>
      </c>
      <c r="N28" s="35">
        <f>'[4]DIC 14'!$H$36</f>
        <v>0</v>
      </c>
      <c r="O28" s="72">
        <f>SUM(C28:N28)</f>
        <v>134</v>
      </c>
    </row>
    <row r="29" spans="1:15" ht="19.5" thickBot="1" x14ac:dyDescent="0.35">
      <c r="A29" s="10"/>
      <c r="B29" s="50" t="s">
        <v>12</v>
      </c>
      <c r="C29" s="16">
        <f t="shared" ref="C29:N29" si="5">SUM(C26:C28)</f>
        <v>742534.75</v>
      </c>
      <c r="D29" s="16">
        <f t="shared" si="5"/>
        <v>692167.8</v>
      </c>
      <c r="E29" s="16">
        <f t="shared" si="5"/>
        <v>669708.75</v>
      </c>
      <c r="F29" s="16">
        <f t="shared" si="5"/>
        <v>642476.75</v>
      </c>
      <c r="G29" s="16">
        <f t="shared" si="5"/>
        <v>595428.75</v>
      </c>
      <c r="H29" s="16">
        <f t="shared" si="5"/>
        <v>658033</v>
      </c>
      <c r="I29" s="16">
        <f t="shared" si="5"/>
        <v>775018.75</v>
      </c>
      <c r="J29" s="16">
        <f t="shared" si="5"/>
        <v>567434.75</v>
      </c>
      <c r="K29" s="16">
        <f t="shared" si="5"/>
        <v>509846.25</v>
      </c>
      <c r="L29" s="16">
        <f t="shared" si="5"/>
        <v>484332.5</v>
      </c>
      <c r="M29" s="16">
        <f t="shared" si="5"/>
        <v>473056.25</v>
      </c>
      <c r="N29" s="77">
        <f t="shared" si="5"/>
        <v>392817.5</v>
      </c>
      <c r="O29" s="79">
        <f>SUM(O26:O28)</f>
        <v>7202855.7999999998</v>
      </c>
    </row>
    <row r="30" spans="1:15" ht="15.75" thickBot="1" x14ac:dyDescent="0.3">
      <c r="B30" s="20"/>
    </row>
    <row r="31" spans="1:15" ht="20.25" customHeight="1" thickBot="1" x14ac:dyDescent="0.3">
      <c r="A31" s="22" t="s">
        <v>22</v>
      </c>
      <c r="B31" s="64" t="s">
        <v>13</v>
      </c>
      <c r="C31" s="23">
        <f>'[4]ENERO 14'!$M$36</f>
        <v>84001</v>
      </c>
      <c r="D31" s="24">
        <f>'[4]FEB 14'!$M$36</f>
        <v>86532</v>
      </c>
      <c r="E31" s="24">
        <f>'[4]MARZ 14'!$O$36</f>
        <v>82916</v>
      </c>
      <c r="F31" s="24">
        <f>'[4]ABR 14'!$O$36</f>
        <v>84416.4</v>
      </c>
      <c r="G31" s="24">
        <f>'[4]MAY 14'!$O$36</f>
        <v>77774</v>
      </c>
      <c r="H31" s="24">
        <f>'[4]JUN 14'!$O$36</f>
        <v>75311</v>
      </c>
      <c r="I31" s="24">
        <f>'[4]JUL 14'!$O$36</f>
        <v>75186</v>
      </c>
      <c r="J31" s="24">
        <f>'[4]AGOS 14'!$O$36</f>
        <v>74202.866666666669</v>
      </c>
      <c r="K31" s="24">
        <f>'[4]SEP 14'!$O$36</f>
        <v>63719</v>
      </c>
      <c r="L31" s="24">
        <f>'[4]OCT 14'!$O$36</f>
        <v>55755</v>
      </c>
      <c r="M31" s="24">
        <f>'[4]NOV 14'!$O$36</f>
        <v>54930</v>
      </c>
      <c r="N31" s="25">
        <f>'[4]DIC 14'!$O$36</f>
        <v>39129</v>
      </c>
      <c r="O31" s="26">
        <f>SUM(C31:N31)</f>
        <v>853872.26666666672</v>
      </c>
    </row>
    <row r="32" spans="1:15" ht="15.75" thickBot="1" x14ac:dyDescent="0.3">
      <c r="A32" s="11"/>
      <c r="B32" s="21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20.25" customHeight="1" thickBot="1" x14ac:dyDescent="0.3">
      <c r="A33" s="22" t="s">
        <v>18</v>
      </c>
      <c r="B33" s="64" t="s">
        <v>13</v>
      </c>
      <c r="C33" s="23">
        <f>'[4]ENERO 14'!$U$36</f>
        <v>302</v>
      </c>
      <c r="D33" s="24">
        <f>'[4]FEB 14'!$U$36</f>
        <v>263</v>
      </c>
      <c r="E33" s="24">
        <f>'[4]MARZ 14'!$W$36</f>
        <v>276</v>
      </c>
      <c r="F33" s="24">
        <f>'[4]ABR 14'!$W$36</f>
        <v>254</v>
      </c>
      <c r="G33" s="24">
        <f>'[4]MAY 14'!$W$36</f>
        <v>229</v>
      </c>
      <c r="H33" s="24">
        <f>'[4]JUN 14'!$W$36</f>
        <v>247</v>
      </c>
      <c r="I33" s="24">
        <f>'[4]JUL 14'!$W$36</f>
        <v>227</v>
      </c>
      <c r="J33" s="24">
        <f>'[4]AGOS 14'!$W$36</f>
        <v>247</v>
      </c>
      <c r="K33" s="24">
        <f>'[4]SEP 14'!$W$36</f>
        <v>206</v>
      </c>
      <c r="L33" s="24">
        <f>'[4]OCT 14'!$W$36</f>
        <v>165</v>
      </c>
      <c r="M33" s="24">
        <f>'[4]NOV 14'!$W$36</f>
        <v>165</v>
      </c>
      <c r="N33" s="25">
        <f>'[4]DIC 14'!$W$36</f>
        <v>123</v>
      </c>
      <c r="O33" s="26">
        <f>SUM(C33:N33)</f>
        <v>2704</v>
      </c>
    </row>
    <row r="34" spans="1:15" ht="15.75" thickBot="1" x14ac:dyDescent="0.3">
      <c r="A34" s="11"/>
      <c r="B34" s="2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1:15" ht="20.25" customHeight="1" thickBot="1" x14ac:dyDescent="0.3">
      <c r="A35" s="22" t="s">
        <v>23</v>
      </c>
      <c r="B35" s="64" t="s">
        <v>13</v>
      </c>
      <c r="C35" s="23">
        <f>'[4]ENERO 14'!$P$36</f>
        <v>542</v>
      </c>
      <c r="D35" s="24">
        <f>'[4]FEB 14'!$P$36</f>
        <v>458</v>
      </c>
      <c r="E35" s="24">
        <f>'[4]MARZ 14'!$R$36</f>
        <v>458</v>
      </c>
      <c r="F35" s="24">
        <f>'[4]ABR 14'!$R$36</f>
        <v>419</v>
      </c>
      <c r="G35" s="24">
        <f>'[4]MAY 14'!$R$36</f>
        <v>376</v>
      </c>
      <c r="H35" s="24">
        <f>'[4]JUN 14'!$R$36</f>
        <v>404</v>
      </c>
      <c r="I35" s="24">
        <f>'[4]JUL 14'!$R$36</f>
        <v>401</v>
      </c>
      <c r="J35" s="24">
        <f>'[4]AGOS 14'!$R$36</f>
        <v>417</v>
      </c>
      <c r="K35" s="24">
        <f>'[4]SEP 14'!$R$36</f>
        <v>362</v>
      </c>
      <c r="L35" s="24">
        <f>'[4]OCT 14'!$R$36</f>
        <v>282</v>
      </c>
      <c r="M35" s="24">
        <f>'[4]NOV 14'!$R$36</f>
        <v>285</v>
      </c>
      <c r="N35" s="25">
        <f>'[4]DIC 14'!$R$36</f>
        <v>220</v>
      </c>
      <c r="O35" s="26">
        <f>SUM(C35:N35)</f>
        <v>4624</v>
      </c>
    </row>
    <row r="36" spans="1:15" ht="15.75" thickBot="1" x14ac:dyDescent="0.3"/>
    <row r="37" spans="1:15" ht="19.5" thickBot="1" x14ac:dyDescent="0.35">
      <c r="A37" s="80" t="s">
        <v>26</v>
      </c>
      <c r="B37" s="81"/>
      <c r="C37" s="74">
        <f t="shared" ref="C37:N37" si="6">C10+C29</f>
        <v>10942414.239999998</v>
      </c>
      <c r="D37" s="75">
        <f t="shared" si="6"/>
        <v>10509094.09</v>
      </c>
      <c r="E37" s="75">
        <f>E10+E29</f>
        <v>10704114.35</v>
      </c>
      <c r="F37" s="75">
        <f t="shared" si="6"/>
        <v>8858923.6699999999</v>
      </c>
      <c r="G37" s="75">
        <f t="shared" si="6"/>
        <v>9229143.2800000012</v>
      </c>
      <c r="H37" s="75">
        <f t="shared" si="6"/>
        <v>9739874.8499999996</v>
      </c>
      <c r="I37" s="75">
        <f t="shared" si="6"/>
        <v>11557812.93</v>
      </c>
      <c r="J37" s="75">
        <f t="shared" si="6"/>
        <v>10460584.32</v>
      </c>
      <c r="K37" s="75">
        <f t="shared" si="6"/>
        <v>10127574.050000001</v>
      </c>
      <c r="L37" s="75">
        <f t="shared" si="6"/>
        <v>11575908.34</v>
      </c>
      <c r="M37" s="75">
        <f>M10+M29</f>
        <v>11829920.460000001</v>
      </c>
      <c r="N37" s="76">
        <f t="shared" si="6"/>
        <v>13551819.85</v>
      </c>
      <c r="O37" s="73">
        <f>O10+O29</f>
        <v>129087184.42999999</v>
      </c>
    </row>
    <row r="38" spans="1:15" x14ac:dyDescent="0.25">
      <c r="A38" s="1"/>
    </row>
  </sheetData>
  <mergeCells count="6">
    <mergeCell ref="A37:B37"/>
    <mergeCell ref="A26:A28"/>
    <mergeCell ref="A4:A9"/>
    <mergeCell ref="A12:A13"/>
    <mergeCell ref="A16:A17"/>
    <mergeCell ref="A20:A21"/>
  </mergeCells>
  <pageMargins left="0.7" right="0.7" top="0.75" bottom="0.75" header="0.3" footer="0.3"/>
  <pageSetup scale="6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SEPULVEDA CHAVEZ</dc:creator>
  <cp:lastModifiedBy>fernando.barrios</cp:lastModifiedBy>
  <cp:lastPrinted>2014-02-19T22:11:45Z</cp:lastPrinted>
  <dcterms:created xsi:type="dcterms:W3CDTF">2014-02-07T21:23:39Z</dcterms:created>
  <dcterms:modified xsi:type="dcterms:W3CDTF">2016-05-25T21:00:56Z</dcterms:modified>
</cp:coreProperties>
</file>